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ChrisDiManEx\Documents\Prive CvM\BHS\BHS Bestuur\2022\Financien\Financien per 10 april 2022\"/>
    </mc:Choice>
  </mc:AlternateContent>
  <xr:revisionPtr revIDLastSave="0" documentId="13_ncr:1_{A6DF5D8C-A10E-4079-8A56-5A6ED407000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4" i="1" l="1"/>
  <c r="D33" i="1"/>
  <c r="D24" i="1"/>
  <c r="C9" i="1"/>
  <c r="B9" i="1"/>
  <c r="B34" i="1"/>
  <c r="D8" i="1"/>
  <c r="D7" i="1"/>
  <c r="D6" i="1" l="1"/>
  <c r="D32" i="1"/>
  <c r="D31" i="1" l="1"/>
  <c r="D30" i="1"/>
  <c r="D29" i="1"/>
  <c r="D28" i="1"/>
  <c r="D27" i="1"/>
  <c r="D23" i="1"/>
  <c r="D22" i="1"/>
  <c r="D21" i="1"/>
  <c r="D20" i="1"/>
  <c r="D17" i="1"/>
  <c r="D16" i="1"/>
  <c r="D15" i="1"/>
  <c r="D14" i="1"/>
  <c r="D13" i="1"/>
  <c r="D5" i="1"/>
  <c r="D9" i="1" s="1"/>
  <c r="B36" i="1" l="1"/>
  <c r="C36" i="1"/>
  <c r="D34" i="1" l="1"/>
  <c r="D36" i="1" s="1"/>
</calcChain>
</file>

<file path=xl/sharedStrings.xml><?xml version="1.0" encoding="utf-8"?>
<sst xmlns="http://schemas.openxmlformats.org/spreadsheetml/2006/main" count="37" uniqueCount="35">
  <si>
    <t>Inkomsten</t>
  </si>
  <si>
    <t>Uitgaven</t>
  </si>
  <si>
    <t>Subsidie OCSW</t>
  </si>
  <si>
    <t>Advertenties wijkblad</t>
  </si>
  <si>
    <t>Bankkosten</t>
  </si>
  <si>
    <t>Afscheidskado's / cadeaubonnen</t>
  </si>
  <si>
    <t>Communicatie</t>
  </si>
  <si>
    <t>Vervaardigen wijkblad</t>
  </si>
  <si>
    <t>Bezorging wijkblad/flyers</t>
  </si>
  <si>
    <t>Vervaardigen flyers</t>
  </si>
  <si>
    <t>Website</t>
  </si>
  <si>
    <t>Activiteiten</t>
  </si>
  <si>
    <t>Nieuwjaarsreceptie</t>
  </si>
  <si>
    <t>Vrijwilligersbijeenkomst</t>
  </si>
  <si>
    <t>Algemene bewonersvergadering</t>
  </si>
  <si>
    <t>Totaal uitgaven</t>
  </si>
  <si>
    <t>Totaal inkomsten</t>
  </si>
  <si>
    <t>Kosten Hunzeborgh</t>
  </si>
  <si>
    <t xml:space="preserve">begroot </t>
  </si>
  <si>
    <t>werkelijk</t>
  </si>
  <si>
    <t>verschil</t>
  </si>
  <si>
    <t>begroot</t>
  </si>
  <si>
    <t xml:space="preserve">         BEWONERSORGANISATIE DE HUNZE / VAN STARKENBORGH</t>
  </si>
  <si>
    <t>Diversen</t>
  </si>
  <si>
    <t>Resultatenrekening 2021</t>
  </si>
  <si>
    <t>Gemeente subsidie 2020-terugbetaald</t>
  </si>
  <si>
    <t xml:space="preserve">GKB comite </t>
  </si>
  <si>
    <t>Terugbetalingen</t>
  </si>
  <si>
    <t>Vergoedingen GKB overleg</t>
  </si>
  <si>
    <t>Vrijwilligers activiteiten</t>
  </si>
  <si>
    <t>Diversen/onvoorzien</t>
  </si>
  <si>
    <t>Sponsoring en Thema`s BHS</t>
  </si>
  <si>
    <t xml:space="preserve">Culturele commissie </t>
  </si>
  <si>
    <t>Resultaat                                                                               Verlies</t>
  </si>
  <si>
    <t>Versie 10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</si>
</sst>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€&quot;\ * #,##0.00_ ;_ &quot;€&quot;\ * \-#,##0.00_ ;_ &quot;€&quot;\ * &quot;-&quot;??_ ;_ @_ "/>
    <numFmt numFmtId="164" formatCode="_ &quot;€&quot;\ * #,##0_ ;_ &quot;€&quot;\ * \-#,##0_ ;_ &quot;€&quot;\ * &quot;-&quot;??_ ;_ @_ "/>
    <numFmt numFmtId="165" formatCode="#,##0.00_ ;\-#,##0.00\ "/>
    <numFmt numFmtId="166" formatCode="&quot;€&quot;\ #,##0.00"/>
    <numFmt numFmtId="167" formatCode="&quot;€&quot;\ #.##0;&quot;€&quot;\ \-#.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4" tint="0.3999755851924192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2" borderId="4" applyNumberFormat="0" applyAlignment="0" applyProtection="0"/>
  </cellStyleXfs>
  <cellXfs count="72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2" xfId="0" applyBorder="1"/>
    <xf numFmtId="0" fontId="1" fillId="0" borderId="1" xfId="0" applyFont="1" applyBorder="1"/>
    <xf numFmtId="44" fontId="1" fillId="0" borderId="0" xfId="0" applyNumberFormat="1" applyFont="1" applyBorder="1"/>
    <xf numFmtId="164" fontId="1" fillId="0" borderId="0" xfId="0" applyNumberFormat="1" applyFont="1" applyBorder="1"/>
    <xf numFmtId="165" fontId="0" fillId="0" borderId="0" xfId="0" applyNumberFormat="1"/>
    <xf numFmtId="2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1" fillId="0" borderId="7" xfId="0" applyFont="1" applyBorder="1"/>
    <xf numFmtId="164" fontId="0" fillId="0" borderId="11" xfId="0" applyNumberFormat="1" applyBorder="1"/>
    <xf numFmtId="166" fontId="0" fillId="0" borderId="0" xfId="0" applyNumberFormat="1" applyFont="1" applyBorder="1"/>
    <xf numFmtId="166" fontId="0" fillId="0" borderId="0" xfId="0" applyNumberFormat="1" applyBorder="1" applyAlignment="1">
      <alignment vertical="center"/>
    </xf>
    <xf numFmtId="166" fontId="0" fillId="0" borderId="0" xfId="0" applyNumberFormat="1" applyFont="1" applyBorder="1" applyAlignment="1">
      <alignment vertical="center"/>
    </xf>
    <xf numFmtId="2" fontId="3" fillId="0" borderId="0" xfId="0" applyNumberFormat="1" applyFont="1" applyBorder="1" applyAlignment="1">
      <alignment horizontal="right" vertical="center"/>
    </xf>
    <xf numFmtId="166" fontId="0" fillId="0" borderId="1" xfId="0" applyNumberFormat="1" applyFill="1" applyBorder="1" applyAlignment="1">
      <alignment vertical="center"/>
    </xf>
    <xf numFmtId="166" fontId="0" fillId="0" borderId="2" xfId="0" applyNumberFormat="1" applyFill="1" applyBorder="1" applyAlignment="1">
      <alignment vertical="center"/>
    </xf>
    <xf numFmtId="0" fontId="0" fillId="0" borderId="1" xfId="0" applyFill="1" applyBorder="1"/>
    <xf numFmtId="0" fontId="0" fillId="0" borderId="5" xfId="0" applyFill="1" applyBorder="1"/>
    <xf numFmtId="166" fontId="0" fillId="0" borderId="2" xfId="0" applyNumberFormat="1" applyFont="1" applyFill="1" applyBorder="1" applyAlignment="1">
      <alignment vertical="center"/>
    </xf>
    <xf numFmtId="0" fontId="0" fillId="0" borderId="12" xfId="0" applyBorder="1"/>
    <xf numFmtId="2" fontId="0" fillId="0" borderId="2" xfId="0" applyNumberFormat="1" applyBorder="1"/>
    <xf numFmtId="164" fontId="1" fillId="0" borderId="8" xfId="0" applyNumberFormat="1" applyFont="1" applyBorder="1" applyAlignment="1">
      <alignment horizontal="center" vertical="center"/>
    </xf>
    <xf numFmtId="164" fontId="0" fillId="0" borderId="8" xfId="0" applyNumberFormat="1" applyBorder="1"/>
    <xf numFmtId="167" fontId="0" fillId="0" borderId="8" xfId="0" applyNumberFormat="1" applyBorder="1" applyAlignment="1">
      <alignment horizontal="right" vertical="center"/>
    </xf>
    <xf numFmtId="167" fontId="3" fillId="0" borderId="8" xfId="0" applyNumberFormat="1" applyFont="1" applyBorder="1" applyAlignment="1">
      <alignment horizontal="right" vertical="center"/>
    </xf>
    <xf numFmtId="44" fontId="3" fillId="0" borderId="1" xfId="0" applyNumberFormat="1" applyFont="1" applyFill="1" applyBorder="1" applyAlignment="1">
      <alignment vertical="center"/>
    </xf>
    <xf numFmtId="44" fontId="0" fillId="0" borderId="2" xfId="0" applyNumberFormat="1" applyFill="1" applyBorder="1" applyAlignment="1">
      <alignment vertical="center"/>
    </xf>
    <xf numFmtId="44" fontId="0" fillId="0" borderId="2" xfId="0" applyNumberFormat="1" applyFont="1" applyFill="1" applyBorder="1" applyAlignment="1">
      <alignment vertical="center"/>
    </xf>
    <xf numFmtId="44" fontId="0" fillId="0" borderId="1" xfId="0" applyNumberFormat="1" applyFill="1" applyBorder="1" applyAlignment="1">
      <alignment vertical="center"/>
    </xf>
    <xf numFmtId="44" fontId="0" fillId="0" borderId="0" xfId="0" applyNumberFormat="1" applyBorder="1" applyAlignment="1">
      <alignment vertical="center"/>
    </xf>
    <xf numFmtId="44" fontId="1" fillId="0" borderId="1" xfId="0" applyNumberFormat="1" applyFont="1" applyFill="1" applyBorder="1" applyAlignment="1">
      <alignment vertical="center"/>
    </xf>
    <xf numFmtId="44" fontId="1" fillId="0" borderId="2" xfId="0" applyNumberFormat="1" applyFont="1" applyFill="1" applyBorder="1" applyAlignment="1">
      <alignment vertical="center"/>
    </xf>
    <xf numFmtId="44" fontId="0" fillId="0" borderId="0" xfId="0" applyNumberFormat="1" applyFont="1" applyBorder="1" applyAlignment="1">
      <alignment vertical="center"/>
    </xf>
    <xf numFmtId="44" fontId="1" fillId="0" borderId="1" xfId="0" applyNumberFormat="1" applyFont="1" applyBorder="1" applyAlignment="1">
      <alignment vertical="center"/>
    </xf>
    <xf numFmtId="44" fontId="1" fillId="0" borderId="3" xfId="0" applyNumberFormat="1" applyFont="1" applyBorder="1" applyAlignment="1">
      <alignment vertical="center"/>
    </xf>
    <xf numFmtId="0" fontId="4" fillId="4" borderId="7" xfId="0" applyFont="1" applyFill="1" applyBorder="1"/>
    <xf numFmtId="164" fontId="1" fillId="4" borderId="5" xfId="0" applyNumberFormat="1" applyFont="1" applyFill="1" applyBorder="1" applyAlignment="1">
      <alignment horizontal="center" vertical="center"/>
    </xf>
    <xf numFmtId="164" fontId="1" fillId="4" borderId="9" xfId="0" applyNumberFormat="1" applyFont="1" applyFill="1" applyBorder="1" applyAlignment="1">
      <alignment horizontal="center" vertical="center"/>
    </xf>
    <xf numFmtId="2" fontId="1" fillId="4" borderId="2" xfId="0" applyNumberFormat="1" applyFont="1" applyFill="1" applyBorder="1" applyAlignment="1">
      <alignment horizontal="center" vertical="center"/>
    </xf>
    <xf numFmtId="0" fontId="4" fillId="4" borderId="7" xfId="1" applyFont="1" applyFill="1" applyBorder="1"/>
    <xf numFmtId="166" fontId="1" fillId="4" borderId="1" xfId="0" applyNumberFormat="1" applyFont="1" applyFill="1" applyBorder="1" applyAlignment="1">
      <alignment horizontal="center" vertical="center"/>
    </xf>
    <xf numFmtId="2" fontId="5" fillId="4" borderId="2" xfId="0" applyNumberFormat="1" applyFont="1" applyFill="1" applyBorder="1" applyAlignment="1">
      <alignment horizontal="center" vertical="center"/>
    </xf>
    <xf numFmtId="0" fontId="1" fillId="4" borderId="1" xfId="0" applyFont="1" applyFill="1" applyBorder="1"/>
    <xf numFmtId="166" fontId="1" fillId="4" borderId="1" xfId="0" applyNumberFormat="1" applyFont="1" applyFill="1" applyBorder="1" applyAlignment="1">
      <alignment vertical="center"/>
    </xf>
    <xf numFmtId="166" fontId="1" fillId="4" borderId="1" xfId="0" applyNumberFormat="1" applyFont="1" applyFill="1" applyBorder="1" applyAlignment="1">
      <alignment horizontal="right" vertical="center"/>
    </xf>
    <xf numFmtId="166" fontId="0" fillId="0" borderId="0" xfId="0" applyNumberFormat="1" applyFill="1" applyBorder="1" applyAlignment="1">
      <alignment vertical="center"/>
    </xf>
    <xf numFmtId="0" fontId="0" fillId="0" borderId="7" xfId="0" applyFill="1" applyBorder="1"/>
    <xf numFmtId="44" fontId="0" fillId="0" borderId="1" xfId="0" applyNumberFormat="1" applyBorder="1" applyAlignment="1">
      <alignment vertical="center"/>
    </xf>
    <xf numFmtId="44" fontId="0" fillId="0" borderId="1" xfId="0" applyNumberFormat="1" applyFont="1" applyFill="1" applyBorder="1" applyAlignment="1">
      <alignment vertical="center"/>
    </xf>
    <xf numFmtId="44" fontId="0" fillId="0" borderId="0" xfId="0" applyNumberFormat="1"/>
    <xf numFmtId="0" fontId="0" fillId="0" borderId="3" xfId="0" applyBorder="1" applyAlignment="1">
      <alignment horizontal="right"/>
    </xf>
    <xf numFmtId="0" fontId="4" fillId="0" borderId="7" xfId="0" applyFont="1" applyFill="1" applyBorder="1" applyAlignment="1">
      <alignment horizontal="right"/>
    </xf>
    <xf numFmtId="0" fontId="0" fillId="0" borderId="7" xfId="0" applyBorder="1" applyAlignment="1">
      <alignment horizontal="right" vertical="center"/>
    </xf>
    <xf numFmtId="44" fontId="0" fillId="0" borderId="7" xfId="0" applyNumberFormat="1" applyBorder="1" applyAlignment="1">
      <alignment horizontal="right" vertical="center"/>
    </xf>
    <xf numFmtId="0" fontId="0" fillId="0" borderId="7" xfId="0" applyBorder="1" applyAlignment="1">
      <alignment horizontal="right"/>
    </xf>
    <xf numFmtId="44" fontId="0" fillId="0" borderId="7" xfId="0" applyNumberFormat="1" applyBorder="1" applyAlignment="1">
      <alignment horizontal="right"/>
    </xf>
    <xf numFmtId="0" fontId="0" fillId="0" borderId="0" xfId="0" applyAlignment="1">
      <alignment horizontal="right"/>
    </xf>
    <xf numFmtId="44" fontId="0" fillId="0" borderId="0" xfId="0" applyNumberForma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right" vertical="center"/>
    </xf>
    <xf numFmtId="166" fontId="0" fillId="0" borderId="7" xfId="0" applyNumberFormat="1" applyFill="1" applyBorder="1" applyAlignment="1">
      <alignment horizontal="right" vertical="center"/>
    </xf>
    <xf numFmtId="0" fontId="0" fillId="0" borderId="7" xfId="0" applyFill="1" applyBorder="1" applyAlignment="1">
      <alignment horizontal="right"/>
    </xf>
    <xf numFmtId="44" fontId="0" fillId="0" borderId="0" xfId="0" applyNumberFormat="1" applyFont="1" applyFill="1" applyBorder="1" applyAlignment="1">
      <alignment vertical="center"/>
    </xf>
    <xf numFmtId="44" fontId="0" fillId="0" borderId="7" xfId="0" applyNumberFormat="1" applyFill="1" applyBorder="1" applyAlignment="1">
      <alignment horizontal="right"/>
    </xf>
    <xf numFmtId="166" fontId="1" fillId="4" borderId="2" xfId="0" applyNumberFormat="1" applyFont="1" applyFill="1" applyBorder="1" applyAlignment="1">
      <alignment vertical="center"/>
    </xf>
    <xf numFmtId="166" fontId="0" fillId="0" borderId="9" xfId="0" applyNumberFormat="1" applyFill="1" applyBorder="1" applyAlignment="1">
      <alignment horizontal="right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7327</xdr:rowOff>
    </xdr:from>
    <xdr:to>
      <xdr:col>0</xdr:col>
      <xdr:colOff>7326</xdr:colOff>
      <xdr:row>1</xdr:row>
      <xdr:rowOff>0</xdr:rowOff>
    </xdr:to>
    <xdr:pic>
      <xdr:nvPicPr>
        <xdr:cNvPr id="2" name="Afbeelding 1" descr="logo bh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27"/>
          <a:ext cx="7326" cy="859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209551</xdr:colOff>
      <xdr:row>0</xdr:row>
      <xdr:rowOff>9525</xdr:rowOff>
    </xdr:from>
    <xdr:to>
      <xdr:col>0</xdr:col>
      <xdr:colOff>685800</xdr:colOff>
      <xdr:row>0</xdr:row>
      <xdr:rowOff>381002</xdr:rowOff>
    </xdr:to>
    <xdr:pic>
      <xdr:nvPicPr>
        <xdr:cNvPr id="3" name="Afbeelding 2" descr="logo bh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1" y="9525"/>
          <a:ext cx="476249" cy="371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showGridLines="0" tabSelected="1" topLeftCell="A25" workbookViewId="0">
      <selection activeCell="E36" sqref="E36"/>
    </sheetView>
  </sheetViews>
  <sheetFormatPr defaultRowHeight="14.5" x14ac:dyDescent="0.35"/>
  <cols>
    <col min="1" max="1" width="51.54296875" bestFit="1" customWidth="1"/>
    <col min="2" max="3" width="12.54296875" style="1" customWidth="1"/>
    <col min="4" max="4" width="12.54296875" style="8" customWidth="1"/>
    <col min="5" max="5" width="18.81640625" style="60" customWidth="1"/>
    <col min="6" max="6" width="31.81640625" customWidth="1"/>
    <col min="7" max="7" width="10.26953125" style="1" customWidth="1"/>
    <col min="8" max="8" width="30.453125" customWidth="1"/>
    <col min="9" max="9" width="11.1796875" customWidth="1"/>
  </cols>
  <sheetData>
    <row r="1" spans="1:8" ht="31" x14ac:dyDescent="0.35">
      <c r="A1" s="62" t="s">
        <v>22</v>
      </c>
      <c r="B1" s="62"/>
      <c r="C1" s="62"/>
      <c r="D1" s="62"/>
      <c r="E1" s="62"/>
      <c r="F1" s="62"/>
    </row>
    <row r="2" spans="1:8" ht="18.5" x14ac:dyDescent="0.35">
      <c r="A2" s="63" t="s">
        <v>24</v>
      </c>
      <c r="B2" s="64"/>
      <c r="C2" s="64"/>
      <c r="D2" s="64"/>
      <c r="E2" s="64"/>
      <c r="F2" s="64"/>
      <c r="G2"/>
    </row>
    <row r="3" spans="1:8" x14ac:dyDescent="0.35">
      <c r="A3" s="3"/>
      <c r="B3" s="13"/>
      <c r="C3" s="13"/>
      <c r="D3" s="24"/>
      <c r="E3" s="54" t="s">
        <v>34</v>
      </c>
      <c r="F3" s="23"/>
    </row>
    <row r="4" spans="1:8" x14ac:dyDescent="0.35">
      <c r="A4" s="39" t="s">
        <v>0</v>
      </c>
      <c r="B4" s="40" t="s">
        <v>19</v>
      </c>
      <c r="C4" s="41" t="s">
        <v>18</v>
      </c>
      <c r="D4" s="42" t="s">
        <v>20</v>
      </c>
      <c r="E4" s="65"/>
      <c r="F4" s="25"/>
    </row>
    <row r="5" spans="1:8" x14ac:dyDescent="0.35">
      <c r="A5" s="20" t="s">
        <v>2</v>
      </c>
      <c r="B5" s="29">
        <v>5832</v>
      </c>
      <c r="C5" s="30">
        <v>5832</v>
      </c>
      <c r="D5" s="31">
        <f>C5-B5</f>
        <v>0</v>
      </c>
      <c r="E5" s="55"/>
      <c r="F5" s="26"/>
    </row>
    <row r="6" spans="1:8" x14ac:dyDescent="0.35">
      <c r="A6" s="20" t="s">
        <v>3</v>
      </c>
      <c r="B6" s="29">
        <v>1698.75</v>
      </c>
      <c r="C6" s="30">
        <v>4000</v>
      </c>
      <c r="D6" s="31">
        <f>-SUM(B6-C6)</f>
        <v>2301.25</v>
      </c>
      <c r="E6" s="56"/>
      <c r="F6" s="27"/>
    </row>
    <row r="7" spans="1:8" x14ac:dyDescent="0.35">
      <c r="A7" s="50" t="s">
        <v>27</v>
      </c>
      <c r="B7" s="32">
        <v>114.25</v>
      </c>
      <c r="C7" s="52"/>
      <c r="D7" s="31">
        <f t="shared" ref="D7:D8" si="0">C7-B7</f>
        <v>-114.25</v>
      </c>
      <c r="E7" s="57"/>
      <c r="F7" s="27"/>
    </row>
    <row r="8" spans="1:8" x14ac:dyDescent="0.35">
      <c r="A8" s="50" t="s">
        <v>28</v>
      </c>
      <c r="B8" s="51">
        <v>98.9</v>
      </c>
      <c r="C8" s="33"/>
      <c r="D8" s="31">
        <f t="shared" si="0"/>
        <v>-98.9</v>
      </c>
      <c r="E8" s="56"/>
      <c r="F8" s="27"/>
    </row>
    <row r="9" spans="1:8" x14ac:dyDescent="0.35">
      <c r="A9" s="4" t="s">
        <v>16</v>
      </c>
      <c r="B9" s="34">
        <f>SUM(B5:B8)</f>
        <v>7743.9</v>
      </c>
      <c r="C9" s="34">
        <f t="shared" ref="C9:D9" si="1">SUM(C5:C8)</f>
        <v>9832</v>
      </c>
      <c r="D9" s="34">
        <f t="shared" si="1"/>
        <v>2088.1</v>
      </c>
      <c r="E9" s="66"/>
      <c r="F9" s="27"/>
    </row>
    <row r="10" spans="1:8" x14ac:dyDescent="0.35">
      <c r="A10" s="9"/>
      <c r="B10" s="15"/>
      <c r="C10" s="15"/>
      <c r="D10" s="17"/>
      <c r="E10" s="58"/>
      <c r="F10" s="27"/>
    </row>
    <row r="11" spans="1:8" x14ac:dyDescent="0.35">
      <c r="A11" s="9"/>
      <c r="B11" s="15"/>
      <c r="C11" s="15"/>
      <c r="D11" s="17"/>
      <c r="E11" s="55"/>
      <c r="F11" s="27"/>
      <c r="H11" s="53"/>
    </row>
    <row r="12" spans="1:8" x14ac:dyDescent="0.35">
      <c r="A12" s="43" t="s">
        <v>1</v>
      </c>
      <c r="B12" s="44" t="s">
        <v>19</v>
      </c>
      <c r="C12" s="44" t="s">
        <v>21</v>
      </c>
      <c r="D12" s="45" t="s">
        <v>20</v>
      </c>
      <c r="E12" s="56"/>
      <c r="F12" s="28"/>
    </row>
    <row r="13" spans="1:8" x14ac:dyDescent="0.35">
      <c r="A13" s="21" t="s">
        <v>4</v>
      </c>
      <c r="B13" s="29">
        <v>164.06</v>
      </c>
      <c r="C13" s="30">
        <v>160</v>
      </c>
      <c r="D13" s="31">
        <f>C13-B13</f>
        <v>-4.0600000000000023</v>
      </c>
      <c r="E13" s="56"/>
      <c r="F13" s="28"/>
    </row>
    <row r="14" spans="1:8" x14ac:dyDescent="0.35">
      <c r="A14" s="20" t="s">
        <v>5</v>
      </c>
      <c r="B14" s="29">
        <v>324.74</v>
      </c>
      <c r="C14" s="30">
        <v>400</v>
      </c>
      <c r="D14" s="31">
        <f>C14-B14</f>
        <v>75.259999999999991</v>
      </c>
      <c r="E14" s="56"/>
      <c r="F14" s="28"/>
    </row>
    <row r="15" spans="1:8" x14ac:dyDescent="0.35">
      <c r="A15" s="20" t="s">
        <v>29</v>
      </c>
      <c r="B15" s="29">
        <v>650</v>
      </c>
      <c r="C15" s="30">
        <v>775</v>
      </c>
      <c r="D15" s="31">
        <f>C15-B15</f>
        <v>125</v>
      </c>
      <c r="E15" s="56"/>
      <c r="F15" s="27"/>
    </row>
    <row r="16" spans="1:8" x14ac:dyDescent="0.35">
      <c r="A16" s="20" t="s">
        <v>17</v>
      </c>
      <c r="B16" s="29">
        <v>80</v>
      </c>
      <c r="C16" s="30">
        <v>200</v>
      </c>
      <c r="D16" s="31">
        <f>C16-B16</f>
        <v>120</v>
      </c>
      <c r="E16" s="58"/>
      <c r="F16" s="27"/>
    </row>
    <row r="17" spans="1:8" x14ac:dyDescent="0.35">
      <c r="A17" s="20" t="s">
        <v>25</v>
      </c>
      <c r="B17" s="18">
        <v>1494</v>
      </c>
      <c r="C17" s="19">
        <v>0</v>
      </c>
      <c r="D17" s="22">
        <f>C17-B17</f>
        <v>-1494</v>
      </c>
      <c r="E17" s="55"/>
      <c r="F17" s="27"/>
      <c r="G17"/>
    </row>
    <row r="18" spans="1:8" ht="14.25" customHeight="1" x14ac:dyDescent="0.35">
      <c r="A18" s="9"/>
      <c r="B18" s="49"/>
      <c r="C18" s="49"/>
      <c r="D18" s="17"/>
      <c r="E18" s="56"/>
      <c r="F18" s="27"/>
      <c r="G18"/>
    </row>
    <row r="19" spans="1:8" x14ac:dyDescent="0.35">
      <c r="A19" s="12" t="s">
        <v>6</v>
      </c>
      <c r="B19" s="49"/>
      <c r="C19" s="49"/>
      <c r="D19" s="17"/>
      <c r="E19" s="56"/>
      <c r="F19" s="27"/>
      <c r="G19"/>
    </row>
    <row r="20" spans="1:8" ht="17.25" customHeight="1" x14ac:dyDescent="0.35">
      <c r="A20" s="20" t="s">
        <v>7</v>
      </c>
      <c r="B20" s="29">
        <v>5393.75</v>
      </c>
      <c r="C20" s="30">
        <v>6000</v>
      </c>
      <c r="D20" s="31">
        <f>C20-B20</f>
        <v>606.25</v>
      </c>
      <c r="E20" s="56"/>
      <c r="F20" s="27"/>
      <c r="G20"/>
    </row>
    <row r="21" spans="1:8" ht="15" customHeight="1" x14ac:dyDescent="0.35">
      <c r="A21" s="20" t="s">
        <v>8</v>
      </c>
      <c r="B21" s="32">
        <v>341.81</v>
      </c>
      <c r="C21" s="30">
        <v>500</v>
      </c>
      <c r="D21" s="31">
        <f>C21-B21</f>
        <v>158.19</v>
      </c>
      <c r="E21" s="56"/>
      <c r="F21" s="27"/>
      <c r="G21"/>
    </row>
    <row r="22" spans="1:8" x14ac:dyDescent="0.35">
      <c r="A22" s="20" t="s">
        <v>9</v>
      </c>
      <c r="B22" s="29">
        <v>328.42</v>
      </c>
      <c r="C22" s="30">
        <v>250</v>
      </c>
      <c r="D22" s="31">
        <f>C22-B22</f>
        <v>-78.420000000000016</v>
      </c>
      <c r="E22" s="56"/>
      <c r="F22" s="27"/>
      <c r="G22"/>
    </row>
    <row r="23" spans="1:8" x14ac:dyDescent="0.35">
      <c r="A23" s="20" t="s">
        <v>10</v>
      </c>
      <c r="B23" s="29">
        <v>63.53</v>
      </c>
      <c r="C23" s="32">
        <v>250</v>
      </c>
      <c r="D23" s="31">
        <f>C23-B23</f>
        <v>186.47</v>
      </c>
      <c r="E23" s="56"/>
      <c r="F23" s="27"/>
      <c r="G23"/>
      <c r="H23" s="14"/>
    </row>
    <row r="24" spans="1:8" x14ac:dyDescent="0.35">
      <c r="A24" s="20" t="s">
        <v>23</v>
      </c>
      <c r="B24" s="29">
        <v>39.950000000000003</v>
      </c>
      <c r="C24" s="32">
        <v>0</v>
      </c>
      <c r="D24" s="31">
        <f>C24-B24</f>
        <v>-39.950000000000003</v>
      </c>
      <c r="E24" s="57"/>
      <c r="F24" s="27"/>
      <c r="G24"/>
      <c r="H24" s="14"/>
    </row>
    <row r="25" spans="1:8" x14ac:dyDescent="0.35">
      <c r="A25" s="9"/>
      <c r="B25" s="15"/>
      <c r="C25" s="15"/>
      <c r="D25" s="16"/>
      <c r="E25" s="58"/>
      <c r="F25" s="10"/>
      <c r="G25"/>
    </row>
    <row r="26" spans="1:8" x14ac:dyDescent="0.35">
      <c r="A26" s="12" t="s">
        <v>11</v>
      </c>
      <c r="B26" s="15"/>
      <c r="C26" s="15"/>
      <c r="D26" s="16"/>
      <c r="E26" s="58"/>
      <c r="F26" s="10"/>
      <c r="G26"/>
    </row>
    <row r="27" spans="1:8" x14ac:dyDescent="0.35">
      <c r="A27" s="20" t="s">
        <v>12</v>
      </c>
      <c r="B27" s="29"/>
      <c r="C27" s="30">
        <v>100</v>
      </c>
      <c r="D27" s="31">
        <f t="shared" ref="D27:D33" si="2">C27-B27</f>
        <v>100</v>
      </c>
      <c r="E27" s="58"/>
      <c r="F27" s="10"/>
      <c r="G27"/>
    </row>
    <row r="28" spans="1:8" x14ac:dyDescent="0.35">
      <c r="A28" s="20" t="s">
        <v>13</v>
      </c>
      <c r="B28" s="29"/>
      <c r="C28" s="30">
        <v>300</v>
      </c>
      <c r="D28" s="31">
        <f t="shared" si="2"/>
        <v>300</v>
      </c>
      <c r="E28" s="58"/>
      <c r="F28" s="10"/>
      <c r="G28"/>
    </row>
    <row r="29" spans="1:8" x14ac:dyDescent="0.35">
      <c r="A29" s="20" t="s">
        <v>14</v>
      </c>
      <c r="B29" s="29">
        <v>0</v>
      </c>
      <c r="C29" s="30">
        <v>120</v>
      </c>
      <c r="D29" s="31">
        <f t="shared" si="2"/>
        <v>120</v>
      </c>
      <c r="E29" s="58"/>
      <c r="F29" s="10"/>
      <c r="G29"/>
    </row>
    <row r="30" spans="1:8" x14ac:dyDescent="0.35">
      <c r="A30" s="20" t="s">
        <v>26</v>
      </c>
      <c r="B30" s="29">
        <v>500</v>
      </c>
      <c r="C30" s="30">
        <v>0</v>
      </c>
      <c r="D30" s="31">
        <f t="shared" si="2"/>
        <v>-500</v>
      </c>
      <c r="E30" s="58"/>
      <c r="F30" s="10"/>
      <c r="G30"/>
    </row>
    <row r="31" spans="1:8" x14ac:dyDescent="0.35">
      <c r="A31" s="20" t="s">
        <v>31</v>
      </c>
      <c r="B31" s="29">
        <v>143.34</v>
      </c>
      <c r="C31" s="30">
        <v>1000</v>
      </c>
      <c r="D31" s="31">
        <f t="shared" si="2"/>
        <v>856.66</v>
      </c>
      <c r="E31" s="59"/>
      <c r="F31" s="10"/>
      <c r="G31"/>
    </row>
    <row r="32" spans="1:8" x14ac:dyDescent="0.35">
      <c r="A32" s="20" t="s">
        <v>32</v>
      </c>
      <c r="B32" s="29">
        <v>810</v>
      </c>
      <c r="C32" s="30">
        <v>750</v>
      </c>
      <c r="D32" s="31">
        <f t="shared" si="2"/>
        <v>-60</v>
      </c>
      <c r="E32" s="67"/>
      <c r="F32" s="10"/>
      <c r="G32"/>
    </row>
    <row r="33" spans="1:7" x14ac:dyDescent="0.35">
      <c r="A33" s="9" t="s">
        <v>30</v>
      </c>
      <c r="B33" s="49">
        <v>225.95</v>
      </c>
      <c r="C33" s="61">
        <v>0</v>
      </c>
      <c r="D33" s="68">
        <f t="shared" si="2"/>
        <v>-225.95</v>
      </c>
      <c r="E33" s="67"/>
      <c r="F33" s="10"/>
      <c r="G33"/>
    </row>
    <row r="34" spans="1:7" x14ac:dyDescent="0.35">
      <c r="A34" s="20" t="s">
        <v>15</v>
      </c>
      <c r="B34" s="34">
        <f>SUM(B13:B33)</f>
        <v>10559.550000000003</v>
      </c>
      <c r="C34" s="35">
        <f>SUM(C13:C33)</f>
        <v>10805</v>
      </c>
      <c r="D34" s="35">
        <f>C34-B34</f>
        <v>245.44999999999709</v>
      </c>
      <c r="E34" s="69"/>
      <c r="F34" s="10"/>
      <c r="G34"/>
    </row>
    <row r="35" spans="1:7" x14ac:dyDescent="0.35">
      <c r="A35" s="2"/>
      <c r="B35" s="37"/>
      <c r="C35" s="38"/>
      <c r="D35" s="36"/>
      <c r="E35" s="58"/>
      <c r="F35" s="10"/>
      <c r="G35"/>
    </row>
    <row r="36" spans="1:7" x14ac:dyDescent="0.35">
      <c r="A36" s="46" t="s">
        <v>33</v>
      </c>
      <c r="B36" s="47">
        <f>SUM(B9-B34)</f>
        <v>-2815.6500000000033</v>
      </c>
      <c r="C36" s="48">
        <f>SUM(C9-C34)</f>
        <v>-973</v>
      </c>
      <c r="D36" s="70">
        <f>SUM(D9-D34)</f>
        <v>1842.6500000000028</v>
      </c>
      <c r="E36" s="71"/>
      <c r="F36" s="11"/>
      <c r="G36"/>
    </row>
    <row r="37" spans="1:7" x14ac:dyDescent="0.35">
      <c r="B37" s="7"/>
      <c r="G37"/>
    </row>
    <row r="38" spans="1:7" x14ac:dyDescent="0.35">
      <c r="B38" s="5"/>
      <c r="C38" s="6"/>
      <c r="G38"/>
    </row>
  </sheetData>
  <mergeCells count="2">
    <mergeCell ref="A1:F1"/>
    <mergeCell ref="A2:F2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Marjan Boonstra</dc:creator>
  <cp:lastModifiedBy>ChrisDiManEx</cp:lastModifiedBy>
  <cp:lastPrinted>2022-04-05T19:46:28Z</cp:lastPrinted>
  <dcterms:created xsi:type="dcterms:W3CDTF">2018-10-16T18:05:39Z</dcterms:created>
  <dcterms:modified xsi:type="dcterms:W3CDTF">2022-04-10T09:17:25Z</dcterms:modified>
</cp:coreProperties>
</file>